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Sheet'!$B$1:$G$56</definedName>
    <definedName name="_xlnm.Print_Area" localSheetId="3">'Cashflow'!$B$1:$E$64</definedName>
    <definedName name="_xlnm.Print_Area" localSheetId="1">'P &amp; L'!$B$1:$G$42</definedName>
    <definedName name="_xlnm.Print_Area" localSheetId="2">'Stm of changes of equity'!$B$1:$G$30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<sst xmlns="http://schemas.openxmlformats.org/spreadsheetml/2006/main" count="165" uniqueCount="133">
  <si>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</si>
  <si>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</si>
  <si>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</si>
  <si>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</si>
  <si>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</si>
  <si>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</si>
  <si>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</si>
  <si>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</si>
  <si>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</si>
  <si>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</si>
  <si>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</si>
  <si>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</si>
  <si>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</si>
  <si>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</si>
  <si>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</si>
  <si>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</si>
  <si>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</si>
  <si>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</si>
  <si>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</si>
  <si>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</si>
  <si>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</si>
  <si>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</si>
  <si>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</si>
  <si>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</si>
  <si>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</si>
  <si>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</si>
  <si>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</si>
  <si>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</si>
  <si>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</si>
  <si>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</si>
  <si>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</si>
  <si>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</si>
  <si>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</si>
  <si>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</si>
  <si>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</si>
  <si>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</si>
  <si>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</si>
  <si>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>Minority Interest</t>
  </si>
  <si>
    <t>Long Term Borrowings</t>
  </si>
  <si>
    <t>Other Long Term Liabilities</t>
  </si>
  <si>
    <t>Deferred Taxation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</si>
  <si>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</si>
  <si>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</si>
  <si>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</si>
  <si>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</si>
  <si>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</si>
  <si>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</si>
  <si>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</si>
  <si>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</si>
  <si>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</si>
  <si>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</si>
  <si>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</si>
  <si>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</si>
  <si>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</si>
  <si>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</si>
  <si>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</si>
  <si>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</si>
  <si>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</si>
  <si>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</si>
  <si>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</si>
  <si>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</si>
  <si>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</si>
  <si>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</si>
  <si>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</si>
  <si>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</si>
  <si>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</si>
  <si>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</si>
  <si>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</si>
  <si>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</si>
  <si>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</si>
  <si>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</si>
  <si>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</si>
  <si>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</si>
  <si>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</si>
  <si>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</si>
  <si>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</si>
  <si>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</si>
  <si>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</si>
  <si>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</si>
  <si>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</si>
  <si>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</si>
  <si>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</si>
  <si>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</si>
  <si>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</si>
  <si>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</si>
  <si>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</si>
  <si>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</si>
  <si>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</si>
  <si>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</si>
  <si>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</si>
  <si>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</si>
  <si>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</si>
  <si>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</si>
  <si>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Month to Date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</si>
  <si>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</si>
  <si>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</si>
  <si>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</si>
  <si>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</si>
  <si>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</si>
  <si>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</si>
  <si>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</si>
  <si>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</si>
  <si>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</si>
  <si>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</si>
  <si>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Profit after taxation</t>
  </si>
  <si>
    <t>(Gain)/Loss on disposal of property, plant and equipment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</si>
  <si>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</si>
  <si>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</si>
  <si>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Increase in fixed deposit pledged to bank</t>
  </si>
  <si>
    <t>Tax refunded from IRD</t>
  </si>
  <si>
    <t>Balance as at 1 January 2005</t>
  </si>
  <si>
    <t xml:space="preserve">     -  Revaluation Surplus</t>
  </si>
  <si>
    <t>Revaluation</t>
  </si>
  <si>
    <t>Reserve</t>
  </si>
  <si>
    <t>Term loan</t>
  </si>
  <si>
    <t>Repayment of hire purchase and term loan creditors</t>
  </si>
  <si>
    <t>Total Assets</t>
  </si>
  <si>
    <t>Attributable to:-</t>
  </si>
  <si>
    <t>Equity holders of the parent</t>
  </si>
  <si>
    <t>Surplus on revaluation of properties</t>
  </si>
  <si>
    <t>Total Equity</t>
  </si>
  <si>
    <t xml:space="preserve">  Financial Report for the year ended 31st December 2005 )</t>
  </si>
  <si>
    <t>UNAUDITED RESULTS OF THE GROUP FOR THE 1ST QUARTER ENDED 31 MARCH 2006</t>
  </si>
  <si>
    <t>CONDENSED INCOME STATEMENTS FOR THE QUARTER ENDED 31 MARCH 2006</t>
  </si>
  <si>
    <t>Balance as at 1 January 2006</t>
  </si>
  <si>
    <t>Balance as at 31 March 2006</t>
  </si>
  <si>
    <t>Balance as at 31 March 2005</t>
  </si>
  <si>
    <t xml:space="preserve">   Annual Financial Report for the year ended 31 December 2005 )</t>
  </si>
  <si>
    <t>Ended 31.03.2006</t>
  </si>
  <si>
    <t>Ended 31.03.2005</t>
  </si>
  <si>
    <t xml:space="preserve">  Report for the year ended 31 December 2005 )</t>
  </si>
  <si>
    <t>Loss before Taxation</t>
  </si>
  <si>
    <t>Net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</si>
</sst>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43">
      <selection activeCell="B56" sqref="B56"/>
    </sheetView>
  </sheetViews>
  <sheetFormatPr defaultColWidth="9.33203125" defaultRowHeight="12.75"/>
  <cols>
    <col min="1" max="1" width="10.66015625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24">
        <v>38807</v>
      </c>
      <c r="F8" s="24">
        <v>38717</v>
      </c>
    </row>
    <row r="9" spans="4:6" ht="12.75">
      <c r="D9" s="6" t="s">
        <v>6</v>
      </c>
      <c r="F9" s="6" t="s">
        <v>6</v>
      </c>
    </row>
    <row r="10" spans="3:6" ht="12.75">
      <c r="C10" s="7" t="s">
        <v>96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10</v>
      </c>
      <c r="D11" s="9">
        <v>52672</v>
      </c>
      <c r="E11" s="8"/>
      <c r="F11" s="9">
        <v>53594</v>
      </c>
    </row>
    <row r="12" spans="1:6" ht="12.75">
      <c r="A12" s="1">
        <v>2</v>
      </c>
      <c r="B12" s="1" t="s">
        <v>13</v>
      </c>
      <c r="D12" s="10">
        <v>0</v>
      </c>
      <c r="E12" s="8"/>
      <c r="F12" s="10">
        <v>0</v>
      </c>
    </row>
    <row r="13" spans="1:6" ht="12.75">
      <c r="A13" s="1">
        <v>3</v>
      </c>
      <c r="B13" s="1" t="s">
        <v>14</v>
      </c>
      <c r="D13" s="10">
        <v>0</v>
      </c>
      <c r="E13" s="8"/>
      <c r="F13" s="10">
        <v>0</v>
      </c>
    </row>
    <row r="14" spans="1:6" ht="12.75">
      <c r="A14" s="1">
        <v>4</v>
      </c>
      <c r="B14" s="1" t="s">
        <v>15</v>
      </c>
      <c r="D14" s="10">
        <v>0</v>
      </c>
      <c r="E14" s="8"/>
      <c r="F14" s="10">
        <v>0</v>
      </c>
    </row>
    <row r="15" spans="1:6" ht="12.75">
      <c r="A15" s="1">
        <v>5</v>
      </c>
      <c r="B15" s="1" t="s">
        <v>16</v>
      </c>
      <c r="D15" s="10">
        <v>179</v>
      </c>
      <c r="E15" s="8"/>
      <c r="F15" s="10">
        <v>179</v>
      </c>
    </row>
    <row r="16" spans="1:6" ht="12.75">
      <c r="A16" s="1">
        <v>6</v>
      </c>
      <c r="B16" s="1" t="s">
        <v>17</v>
      </c>
      <c r="D16" s="10">
        <v>0</v>
      </c>
      <c r="E16" s="8"/>
      <c r="F16" s="10">
        <v>0</v>
      </c>
    </row>
    <row r="17" spans="1:6" ht="12.75">
      <c r="A17" s="1">
        <v>7</v>
      </c>
      <c r="B17" s="1" t="s">
        <v>18</v>
      </c>
      <c r="D17" s="10">
        <v>0</v>
      </c>
      <c r="E17" s="8"/>
      <c r="F17" s="10">
        <v>0</v>
      </c>
    </row>
    <row r="18" spans="4:6" ht="12.75">
      <c r="D18" s="11">
        <f>SUM(D11:D17)</f>
        <v>52851</v>
      </c>
      <c r="E18" s="8"/>
      <c r="F18" s="11">
        <f>SUM(F11:F17)</f>
        <v>53773</v>
      </c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26750</v>
      </c>
      <c r="E20" s="8"/>
      <c r="F20" s="9">
        <v>27342</v>
      </c>
    </row>
    <row r="21" spans="2:6" ht="12.75">
      <c r="B21" s="1" t="s">
        <v>21</v>
      </c>
      <c r="D21" s="10">
        <v>20232</v>
      </c>
      <c r="E21" s="8"/>
      <c r="F21" s="10">
        <f>17775+517</f>
        <v>18292</v>
      </c>
    </row>
    <row r="22" spans="2:6" ht="12.75">
      <c r="B22" s="1" t="s">
        <v>22</v>
      </c>
      <c r="D22" s="10">
        <v>2922</v>
      </c>
      <c r="E22" s="8"/>
      <c r="F22" s="10">
        <f>4523+1072</f>
        <v>5595</v>
      </c>
    </row>
    <row r="23" spans="2:6" ht="12.75">
      <c r="B23" s="1" t="s">
        <v>23</v>
      </c>
      <c r="D23" s="10">
        <v>2657</v>
      </c>
      <c r="E23" s="8"/>
      <c r="F23" s="10">
        <v>157</v>
      </c>
    </row>
    <row r="24" spans="2:6" ht="12.75">
      <c r="B24" s="1" t="s">
        <v>24</v>
      </c>
      <c r="D24" s="10">
        <v>4340</v>
      </c>
      <c r="E24" s="8"/>
      <c r="F24" s="10">
        <v>5756</v>
      </c>
    </row>
    <row r="25" spans="4:6" ht="12.75">
      <c r="D25" s="11">
        <f>SUM(D20:D24)</f>
        <v>56901</v>
      </c>
      <c r="E25" s="8"/>
      <c r="F25" s="11">
        <f>SUM(F20:F24)</f>
        <v>57142</v>
      </c>
    </row>
    <row r="26" spans="1:6" ht="12.75">
      <c r="A26" s="1">
        <v>9</v>
      </c>
      <c r="B26" s="1" t="s">
        <v>116</v>
      </c>
      <c r="D26" s="11">
        <f>+D18+D25</f>
        <v>109752</v>
      </c>
      <c r="E26" s="8"/>
      <c r="F26" s="11">
        <f>+F18+F25</f>
        <v>110915</v>
      </c>
    </row>
    <row r="27" spans="4:6" ht="12.75">
      <c r="D27" s="29"/>
      <c r="E27" s="8"/>
      <c r="F27" s="29"/>
    </row>
    <row r="28" spans="1:6" ht="12.75">
      <c r="A28" s="1">
        <v>10</v>
      </c>
      <c r="B28" s="1" t="s">
        <v>25</v>
      </c>
      <c r="D28" s="10"/>
      <c r="E28" s="8"/>
      <c r="F28" s="10"/>
    </row>
    <row r="29" spans="2:6" ht="12.75">
      <c r="B29" s="1" t="s">
        <v>26</v>
      </c>
      <c r="D29" s="10">
        <v>9449</v>
      </c>
      <c r="E29" s="8"/>
      <c r="F29" s="10">
        <v>8178</v>
      </c>
    </row>
    <row r="30" spans="2:6" ht="12.75">
      <c r="B30" s="1" t="s">
        <v>27</v>
      </c>
      <c r="D30" s="10">
        <v>2174</v>
      </c>
      <c r="E30" s="8"/>
      <c r="F30" s="10">
        <v>3218</v>
      </c>
    </row>
    <row r="31" spans="2:6" ht="12.75">
      <c r="B31" s="1" t="s">
        <v>28</v>
      </c>
      <c r="C31" s="7">
        <v>22</v>
      </c>
      <c r="D31" s="10">
        <v>7815</v>
      </c>
      <c r="E31" s="8"/>
      <c r="F31" s="10">
        <v>8379</v>
      </c>
    </row>
    <row r="32" spans="2:6" ht="12.75">
      <c r="B32" s="1" t="s">
        <v>29</v>
      </c>
      <c r="D32" s="10">
        <v>5</v>
      </c>
      <c r="E32" s="8"/>
      <c r="F32" s="10">
        <v>20</v>
      </c>
    </row>
    <row r="33" spans="2:6" ht="12.75">
      <c r="B33" s="1" t="s">
        <v>30</v>
      </c>
      <c r="D33" s="10">
        <v>0</v>
      </c>
      <c r="E33" s="8"/>
      <c r="F33" s="10">
        <v>0</v>
      </c>
    </row>
    <row r="34" spans="2:6" ht="12.75">
      <c r="B34" s="1" t="s">
        <v>31</v>
      </c>
      <c r="D34" s="10">
        <v>3</v>
      </c>
      <c r="E34" s="8"/>
      <c r="F34" s="10">
        <v>13</v>
      </c>
    </row>
    <row r="35" spans="4:6" ht="12.75">
      <c r="D35" s="11">
        <f>SUM(D29:D34)</f>
        <v>19446</v>
      </c>
      <c r="E35" s="8"/>
      <c r="F35" s="11">
        <f>SUM(F29:F34)</f>
        <v>19808</v>
      </c>
    </row>
    <row r="36" spans="4:6" ht="12.75">
      <c r="D36" s="8"/>
      <c r="E36" s="8"/>
      <c r="F36" s="8"/>
    </row>
    <row r="37" spans="1:6" ht="12.75">
      <c r="A37" s="1">
        <v>11</v>
      </c>
      <c r="B37" s="1" t="s">
        <v>32</v>
      </c>
      <c r="D37" s="8">
        <f>+D25-D35</f>
        <v>37455</v>
      </c>
      <c r="E37" s="8"/>
      <c r="F37" s="8">
        <f>+F25-F35</f>
        <v>37334</v>
      </c>
    </row>
    <row r="38" spans="4:6" ht="13.5" thickBot="1">
      <c r="D38" s="12">
        <f>+D11+D15+D37</f>
        <v>90306</v>
      </c>
      <c r="E38" s="8"/>
      <c r="F38" s="12">
        <f>+F11+F15+F37</f>
        <v>91107</v>
      </c>
    </row>
    <row r="39" spans="4:6" ht="12.75">
      <c r="D39" s="8"/>
      <c r="E39" s="8"/>
      <c r="F39" s="8"/>
    </row>
    <row r="40" spans="1:6" ht="12.75">
      <c r="A40" s="1">
        <v>12</v>
      </c>
      <c r="B40" s="1" t="s">
        <v>33</v>
      </c>
      <c r="D40" s="8">
        <v>60000</v>
      </c>
      <c r="E40" s="8"/>
      <c r="F40" s="8">
        <v>60000</v>
      </c>
    </row>
    <row r="41" spans="2:6" ht="12.75">
      <c r="B41" s="1" t="s">
        <v>34</v>
      </c>
      <c r="D41" s="8"/>
      <c r="E41" s="8"/>
      <c r="F41" s="8"/>
    </row>
    <row r="42" spans="2:6" ht="12.75">
      <c r="B42" s="1" t="s">
        <v>35</v>
      </c>
      <c r="D42" s="8">
        <v>1433</v>
      </c>
      <c r="E42" s="8"/>
      <c r="F42" s="8">
        <v>1433</v>
      </c>
    </row>
    <row r="43" spans="2:6" ht="12.75">
      <c r="B43" s="1" t="s">
        <v>111</v>
      </c>
      <c r="D43" s="8">
        <v>2442</v>
      </c>
      <c r="E43" s="8"/>
      <c r="F43" s="8">
        <v>2442</v>
      </c>
    </row>
    <row r="44" spans="2:6" ht="12.75">
      <c r="B44" s="1" t="s">
        <v>36</v>
      </c>
      <c r="D44" s="13">
        <f>+'Stm of changes of equity'!F15</f>
        <v>19995</v>
      </c>
      <c r="E44" s="8"/>
      <c r="F44" s="13">
        <v>20723</v>
      </c>
    </row>
    <row r="45" spans="4:6" ht="12.75">
      <c r="D45" s="8">
        <f>SUM(D40:D44)</f>
        <v>83870</v>
      </c>
      <c r="E45" s="8"/>
      <c r="F45" s="8">
        <f>SUM(F40:F44)</f>
        <v>84598</v>
      </c>
    </row>
    <row r="46" spans="1:6" ht="12.75">
      <c r="A46" s="1">
        <v>13</v>
      </c>
      <c r="B46" s="1" t="s">
        <v>37</v>
      </c>
      <c r="D46" s="13">
        <v>0</v>
      </c>
      <c r="E46" s="8"/>
      <c r="F46" s="13">
        <v>0</v>
      </c>
    </row>
    <row r="47" spans="2:6" ht="12.75">
      <c r="B47" s="1" t="s">
        <v>120</v>
      </c>
      <c r="D47" s="8">
        <f>SUM(D45:D46)</f>
        <v>83870</v>
      </c>
      <c r="E47" s="8"/>
      <c r="F47" s="8">
        <f>SUM(F45:F46)</f>
        <v>84598</v>
      </c>
    </row>
    <row r="48" spans="4:6" ht="12.75">
      <c r="D48" s="13"/>
      <c r="E48" s="8"/>
      <c r="F48" s="8"/>
    </row>
    <row r="49" spans="1:6" ht="12.75">
      <c r="A49" s="1">
        <v>14</v>
      </c>
      <c r="B49" s="1" t="s">
        <v>38</v>
      </c>
      <c r="C49" s="1">
        <v>22</v>
      </c>
      <c r="D49" s="9">
        <v>4412</v>
      </c>
      <c r="E49" s="23"/>
      <c r="F49" s="9">
        <f>3956+651</f>
        <v>4607</v>
      </c>
    </row>
    <row r="50" spans="1:6" ht="12.75">
      <c r="A50" s="1">
        <v>15</v>
      </c>
      <c r="B50" s="1" t="s">
        <v>39</v>
      </c>
      <c r="D50" s="10">
        <v>0</v>
      </c>
      <c r="E50" s="23"/>
      <c r="F50" s="10">
        <v>0</v>
      </c>
    </row>
    <row r="51" spans="1:6" ht="12.75">
      <c r="A51" s="1">
        <v>16</v>
      </c>
      <c r="B51" s="1" t="s">
        <v>40</v>
      </c>
      <c r="D51" s="21">
        <v>2024</v>
      </c>
      <c r="E51" s="23"/>
      <c r="F51" s="21">
        <v>1902</v>
      </c>
    </row>
    <row r="52" spans="4:6" ht="12.75">
      <c r="D52" s="21">
        <f>SUM(D49:D51)</f>
        <v>6436</v>
      </c>
      <c r="E52" s="8"/>
      <c r="F52" s="21">
        <f>SUM(F49:F51)</f>
        <v>6509</v>
      </c>
    </row>
    <row r="53" spans="4:6" ht="12.75">
      <c r="D53" s="8"/>
      <c r="E53" s="8"/>
      <c r="F53" s="8"/>
    </row>
    <row r="54" spans="4:6" ht="13.5" thickBot="1">
      <c r="D54" s="12">
        <f>+D47+D52</f>
        <v>90306</v>
      </c>
      <c r="E54" s="8"/>
      <c r="F54" s="12">
        <f>+F47+F52</f>
        <v>91107</v>
      </c>
    </row>
    <row r="55" spans="4:6" ht="12.75">
      <c r="D55" s="8"/>
      <c r="E55" s="8"/>
      <c r="F55" s="8"/>
    </row>
    <row r="56" spans="1:6" ht="12.75">
      <c r="A56" s="1">
        <v>16</v>
      </c>
      <c r="B56" s="1" t="s">
        <v>132</v>
      </c>
      <c r="D56" s="14">
        <f>(+D26-D35-D52)/60000</f>
        <v>1.3978333333333333</v>
      </c>
      <c r="E56" s="8"/>
      <c r="F56" s="14">
        <f>(+F26-F35-F52)/60000</f>
        <v>1.4099666666666666</v>
      </c>
    </row>
    <row r="57" spans="4:6" ht="12.75">
      <c r="D57" s="8"/>
      <c r="E57" s="8"/>
      <c r="F57" s="8"/>
    </row>
    <row r="58" spans="2:3" ht="12.75">
      <c r="B58" s="3" t="s">
        <v>106</v>
      </c>
      <c r="C58" s="3"/>
    </row>
    <row r="59" spans="2:3" ht="12.75">
      <c r="B59" s="3" t="s">
        <v>121</v>
      </c>
      <c r="C59" s="3"/>
    </row>
  </sheetData>
  <printOptions/>
  <pageMargins left="1.13" right="0.42" top="0.53" bottom="0.54" header="0.5" footer="0.5"/>
  <pageSetup horizontalDpi="360" verticalDpi="36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B20">
      <selection activeCell="C23" sqref="C23"/>
    </sheetView>
  </sheetViews>
  <sheetFormatPr defaultColWidth="9.33203125" defaultRowHeight="12.75"/>
  <cols>
    <col min="1" max="1" width="9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7.16015625" style="1" customWidth="1"/>
    <col min="8" max="16384" width="9.33203125" style="1" customWidth="1"/>
  </cols>
  <sheetData>
    <row r="1" spans="2:3" ht="15.75">
      <c r="B1" s="2" t="s">
        <v>41</v>
      </c>
      <c r="C1" s="2"/>
    </row>
    <row r="3" spans="2:3" ht="12.75">
      <c r="B3" s="3" t="s">
        <v>42</v>
      </c>
      <c r="C3" s="3"/>
    </row>
    <row r="4" spans="2:3" ht="12.75">
      <c r="B4" s="3" t="s">
        <v>122</v>
      </c>
      <c r="C4" s="3"/>
    </row>
    <row r="5" spans="2:3" ht="12.75">
      <c r="B5" s="3"/>
      <c r="C5" s="3"/>
    </row>
    <row r="6" spans="2:3" ht="12.75">
      <c r="B6" s="3" t="s">
        <v>123</v>
      </c>
      <c r="C6" s="3"/>
    </row>
    <row r="8" spans="4:7" ht="12.75">
      <c r="D8" s="15" t="s">
        <v>91</v>
      </c>
      <c r="E8" s="15"/>
      <c r="F8" s="15" t="s">
        <v>92</v>
      </c>
      <c r="G8" s="15"/>
    </row>
    <row r="9" spans="4:7" ht="12.75">
      <c r="D9" s="16" t="s">
        <v>43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44</v>
      </c>
      <c r="E10" s="16" t="s">
        <v>44</v>
      </c>
      <c r="F10" s="16" t="s">
        <v>44</v>
      </c>
      <c r="G10" s="16" t="s">
        <v>44</v>
      </c>
    </row>
    <row r="11" spans="4:7" ht="12.75">
      <c r="D11" s="16" t="s">
        <v>5</v>
      </c>
      <c r="E11" s="16" t="s">
        <v>45</v>
      </c>
      <c r="F11" s="16" t="s">
        <v>46</v>
      </c>
      <c r="G11" s="16" t="s">
        <v>45</v>
      </c>
    </row>
    <row r="12" spans="4:7" ht="12.75">
      <c r="D12" s="16"/>
      <c r="E12" s="16" t="s">
        <v>5</v>
      </c>
      <c r="F12" s="16"/>
      <c r="G12" s="16" t="s">
        <v>47</v>
      </c>
    </row>
    <row r="13" spans="4:7" ht="12.75">
      <c r="D13" s="25">
        <v>38807</v>
      </c>
      <c r="E13" s="25">
        <v>38442</v>
      </c>
      <c r="F13" s="25">
        <v>38807</v>
      </c>
      <c r="G13" s="25">
        <v>38442</v>
      </c>
    </row>
    <row r="14" spans="3:7" ht="12.75">
      <c r="C14" s="7" t="s">
        <v>96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48</v>
      </c>
      <c r="C15" s="7">
        <v>9</v>
      </c>
      <c r="D15" s="8">
        <v>30138</v>
      </c>
      <c r="E15" s="8">
        <v>20038</v>
      </c>
      <c r="F15" s="8">
        <v>30138</v>
      </c>
      <c r="G15" s="8">
        <v>20038</v>
      </c>
    </row>
    <row r="16" spans="2:7" ht="12.75">
      <c r="B16" s="1" t="s">
        <v>49</v>
      </c>
      <c r="D16" s="8">
        <v>-27566</v>
      </c>
      <c r="E16" s="8">
        <v>-18004</v>
      </c>
      <c r="F16" s="8">
        <v>-27566</v>
      </c>
      <c r="G16" s="8">
        <v>-18004</v>
      </c>
    </row>
    <row r="17" spans="4:7" ht="12.75">
      <c r="D17" s="13"/>
      <c r="E17" s="13"/>
      <c r="F17" s="13"/>
      <c r="G17" s="13"/>
    </row>
    <row r="18" spans="2:7" ht="12.75">
      <c r="B18" s="3" t="s">
        <v>50</v>
      </c>
      <c r="C18" s="3"/>
      <c r="D18" s="8">
        <f>SUM(D15:D17)</f>
        <v>2572</v>
      </c>
      <c r="E18" s="8">
        <f>SUM(E15:E17)</f>
        <v>2034</v>
      </c>
      <c r="F18" s="8">
        <f>SUM(F15:F17)</f>
        <v>2572</v>
      </c>
      <c r="G18" s="8">
        <f>SUM(G15:G17)</f>
        <v>2034</v>
      </c>
    </row>
    <row r="19" spans="2:7" ht="12.75">
      <c r="B19" s="1" t="s">
        <v>51</v>
      </c>
      <c r="D19" s="8">
        <v>0</v>
      </c>
      <c r="E19" s="8">
        <v>42</v>
      </c>
      <c r="F19" s="8">
        <v>0</v>
      </c>
      <c r="G19" s="8">
        <v>42</v>
      </c>
    </row>
    <row r="20" spans="2:7" ht="12.75">
      <c r="B20" s="1" t="s">
        <v>52</v>
      </c>
      <c r="D20" s="8">
        <v>-2976</v>
      </c>
      <c r="E20" s="8">
        <v>-2633</v>
      </c>
      <c r="F20" s="8">
        <v>-2976</v>
      </c>
      <c r="G20" s="8">
        <v>-2633</v>
      </c>
    </row>
    <row r="21" spans="4:7" ht="12.75">
      <c r="D21" s="13"/>
      <c r="E21" s="13"/>
      <c r="F21" s="13"/>
      <c r="G21" s="13">
        <v>0</v>
      </c>
    </row>
    <row r="22" spans="2:7" ht="12.75">
      <c r="B22" s="3" t="s">
        <v>102</v>
      </c>
      <c r="C22" s="7">
        <v>9</v>
      </c>
      <c r="D22" s="8">
        <f>SUM(D18:D21)</f>
        <v>-404</v>
      </c>
      <c r="E22" s="8">
        <f>SUM(E18:E21)</f>
        <v>-557</v>
      </c>
      <c r="F22" s="8">
        <f>SUM(F18:F21)</f>
        <v>-404</v>
      </c>
      <c r="G22" s="8">
        <f>SUM(G18:G21)</f>
        <v>-557</v>
      </c>
    </row>
    <row r="23" spans="2:7" ht="12.75">
      <c r="B23" s="1" t="s">
        <v>53</v>
      </c>
      <c r="D23" s="8">
        <v>-143</v>
      </c>
      <c r="E23" s="8">
        <v>-125</v>
      </c>
      <c r="F23" s="8">
        <v>-143</v>
      </c>
      <c r="G23" s="8">
        <v>-125</v>
      </c>
    </row>
    <row r="24" spans="4:7" ht="12.75">
      <c r="D24" s="13"/>
      <c r="E24" s="13"/>
      <c r="F24" s="13"/>
      <c r="G24" s="13"/>
    </row>
    <row r="25" spans="2:7" ht="12.75">
      <c r="B25" s="3" t="s">
        <v>103</v>
      </c>
      <c r="C25" s="3"/>
      <c r="D25" s="8">
        <f>SUM(D22:D24)</f>
        <v>-547</v>
      </c>
      <c r="E25" s="8">
        <f>SUM(E22:E24)</f>
        <v>-682</v>
      </c>
      <c r="F25" s="8">
        <f>SUM(F22:F24)</f>
        <v>-547</v>
      </c>
      <c r="G25" s="8">
        <f>SUM(G22:G24)</f>
        <v>-682</v>
      </c>
    </row>
    <row r="26" spans="2:7" ht="12.75">
      <c r="B26" s="1" t="s">
        <v>54</v>
      </c>
      <c r="C26" s="7">
        <v>18</v>
      </c>
      <c r="D26" s="8">
        <v>-181</v>
      </c>
      <c r="E26" s="8">
        <v>55</v>
      </c>
      <c r="F26" s="8">
        <v>-181</v>
      </c>
      <c r="G26" s="8">
        <v>55</v>
      </c>
    </row>
    <row r="27" spans="4:7" ht="12.75">
      <c r="D27" s="13"/>
      <c r="E27" s="13"/>
      <c r="F27" s="13"/>
      <c r="G27" s="13"/>
    </row>
    <row r="28" spans="2:7" ht="13.5" thickBot="1">
      <c r="B28" s="3" t="s">
        <v>104</v>
      </c>
      <c r="C28" s="3"/>
      <c r="D28" s="19">
        <f>SUM(D25:D27)</f>
        <v>-728</v>
      </c>
      <c r="E28" s="19">
        <f>SUM(E25:E27)</f>
        <v>-627</v>
      </c>
      <c r="F28" s="19">
        <f>SUM(F25:F27)</f>
        <v>-728</v>
      </c>
      <c r="G28" s="19">
        <f>SUM(G25:G27)</f>
        <v>-627</v>
      </c>
    </row>
    <row r="29" spans="4:7" ht="13.5" thickTop="1">
      <c r="D29" s="8"/>
      <c r="E29" s="8"/>
      <c r="F29" s="8"/>
      <c r="G29" s="8"/>
    </row>
    <row r="30" spans="2:7" ht="12.75">
      <c r="B30" s="3" t="s">
        <v>117</v>
      </c>
      <c r="D30" s="8"/>
      <c r="E30" s="8"/>
      <c r="F30" s="8"/>
      <c r="G30" s="8"/>
    </row>
    <row r="31" spans="2:7" ht="12.75">
      <c r="B31" s="1" t="s">
        <v>118</v>
      </c>
      <c r="D31" s="23">
        <f>+D28</f>
        <v>-728</v>
      </c>
      <c r="E31" s="23">
        <f>+E28</f>
        <v>-627</v>
      </c>
      <c r="F31" s="23">
        <f>+F28</f>
        <v>-728</v>
      </c>
      <c r="G31" s="23">
        <f>+G28</f>
        <v>-627</v>
      </c>
    </row>
    <row r="32" spans="2:7" ht="12.75">
      <c r="B32" s="1" t="s">
        <v>55</v>
      </c>
      <c r="D32" s="23">
        <v>0</v>
      </c>
      <c r="E32" s="23">
        <v>0</v>
      </c>
      <c r="F32" s="23">
        <v>0</v>
      </c>
      <c r="G32" s="23">
        <v>0</v>
      </c>
    </row>
    <row r="33" spans="2:8" ht="13.5" thickBot="1">
      <c r="B33" s="3"/>
      <c r="C33" s="3"/>
      <c r="D33" s="19">
        <f>SUM(D31:D32)</f>
        <v>-728</v>
      </c>
      <c r="E33" s="19">
        <f>SUM(E31:E32)</f>
        <v>-627</v>
      </c>
      <c r="F33" s="19">
        <f>SUM(F31:F32)</f>
        <v>-728</v>
      </c>
      <c r="G33" s="19">
        <f>SUM(G31:G32)</f>
        <v>-627</v>
      </c>
      <c r="H33" s="8"/>
    </row>
    <row r="34" spans="4:7" ht="13.5" thickTop="1">
      <c r="D34" s="8"/>
      <c r="E34" s="8"/>
      <c r="F34" s="8"/>
      <c r="G34" s="8"/>
    </row>
    <row r="35" spans="2:7" ht="12.75">
      <c r="B35" s="1" t="s">
        <v>57</v>
      </c>
      <c r="C35" s="7">
        <v>26</v>
      </c>
      <c r="D35" s="18">
        <f>+D33/60000*100</f>
        <v>-1.2133333333333334</v>
      </c>
      <c r="E35" s="18">
        <f>+E33/60000*100</f>
        <v>-1.045</v>
      </c>
      <c r="F35" s="18">
        <f>+F33/60000*100</f>
        <v>-1.2133333333333334</v>
      </c>
      <c r="G35" s="18">
        <f>+G33/60000*100</f>
        <v>-1.045</v>
      </c>
    </row>
    <row r="36" spans="4:7" ht="12.75">
      <c r="D36" s="8"/>
      <c r="E36" s="8"/>
      <c r="F36" s="8"/>
      <c r="G36" s="8"/>
    </row>
    <row r="37" spans="2:7" ht="12.75">
      <c r="B37" s="1" t="s">
        <v>58</v>
      </c>
      <c r="D37" s="8">
        <v>0</v>
      </c>
      <c r="E37" s="8">
        <v>0</v>
      </c>
      <c r="F37" s="8">
        <v>0</v>
      </c>
      <c r="G37" s="8">
        <v>0</v>
      </c>
    </row>
    <row r="40" spans="2:3" ht="12.75">
      <c r="B40" s="3" t="s">
        <v>107</v>
      </c>
      <c r="C40" s="3"/>
    </row>
    <row r="41" spans="2:3" ht="12.75">
      <c r="B41" s="3" t="s">
        <v>121</v>
      </c>
      <c r="C41" s="3"/>
    </row>
  </sheetData>
  <printOptions/>
  <pageMargins left="0.7" right="0.26" top="0.68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9"/>
  <sheetViews>
    <sheetView workbookViewId="0" topLeftCell="A7">
      <selection activeCell="F14" sqref="F14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5" width="13.16015625" style="1" customWidth="1"/>
    <col min="6" max="6" width="12.83203125" style="1" customWidth="1"/>
    <col min="7" max="7" width="13.5" style="1" customWidth="1"/>
    <col min="8" max="8" width="14.83203125" style="1" customWidth="1"/>
    <col min="9" max="16384" width="9.33203125" style="1" customWidth="1"/>
  </cols>
  <sheetData>
    <row r="1" ht="15.75">
      <c r="B1" s="2" t="s">
        <v>0</v>
      </c>
    </row>
    <row r="3" ht="12.75">
      <c r="B3" s="3" t="s">
        <v>59</v>
      </c>
    </row>
    <row r="5" spans="3:7" ht="12.75">
      <c r="C5" s="7" t="s">
        <v>60</v>
      </c>
      <c r="D5" s="7" t="s">
        <v>60</v>
      </c>
      <c r="E5" s="7" t="s">
        <v>112</v>
      </c>
      <c r="F5" s="7" t="s">
        <v>63</v>
      </c>
      <c r="G5" s="7"/>
    </row>
    <row r="6" spans="3:7" ht="12.75">
      <c r="C6" s="7" t="s">
        <v>61</v>
      </c>
      <c r="D6" s="7" t="s">
        <v>62</v>
      </c>
      <c r="E6" s="7" t="s">
        <v>113</v>
      </c>
      <c r="F6" s="7" t="s">
        <v>64</v>
      </c>
      <c r="G6" s="7" t="s">
        <v>65</v>
      </c>
    </row>
    <row r="7" spans="3:7" ht="12.75">
      <c r="C7" s="7" t="s">
        <v>6</v>
      </c>
      <c r="D7" s="7" t="s">
        <v>6</v>
      </c>
      <c r="E7" s="7" t="s">
        <v>6</v>
      </c>
      <c r="F7" s="7" t="s">
        <v>6</v>
      </c>
      <c r="G7" s="7" t="s">
        <v>6</v>
      </c>
    </row>
    <row r="9" spans="2:7" ht="12.75">
      <c r="B9" s="1" t="s">
        <v>124</v>
      </c>
      <c r="C9" s="8">
        <v>60000</v>
      </c>
      <c r="D9" s="8">
        <v>1433</v>
      </c>
      <c r="E9" s="8">
        <v>2442</v>
      </c>
      <c r="F9" s="8">
        <v>20723</v>
      </c>
      <c r="G9" s="8">
        <f>SUM(C9:F9)</f>
        <v>84598</v>
      </c>
    </row>
    <row r="10" spans="3:7" ht="12.75">
      <c r="C10" s="8"/>
      <c r="D10" s="8"/>
      <c r="E10" s="8"/>
      <c r="F10" s="8"/>
      <c r="G10" s="8"/>
    </row>
    <row r="11" spans="2:7" ht="12.75">
      <c r="B11" s="1" t="s">
        <v>56</v>
      </c>
      <c r="C11" s="8">
        <v>0</v>
      </c>
      <c r="D11" s="8">
        <v>0</v>
      </c>
      <c r="E11" s="8">
        <v>0</v>
      </c>
      <c r="F11" s="8">
        <f>+'P &amp; L'!F28</f>
        <v>-728</v>
      </c>
      <c r="G11" s="8">
        <f>SUM(C11:F11)</f>
        <v>-728</v>
      </c>
    </row>
    <row r="12" spans="3:7" ht="12.75">
      <c r="C12" s="8"/>
      <c r="D12" s="8"/>
      <c r="E12" s="8"/>
      <c r="F12" s="8"/>
      <c r="G12" s="8"/>
    </row>
    <row r="13" spans="2:7" ht="12.75">
      <c r="B13" s="1" t="s">
        <v>82</v>
      </c>
      <c r="C13" s="8">
        <v>0</v>
      </c>
      <c r="D13" s="8">
        <v>0</v>
      </c>
      <c r="E13" s="8">
        <v>0</v>
      </c>
      <c r="F13" s="8">
        <v>0</v>
      </c>
      <c r="G13" s="8">
        <f>SUM(C13:F13)</f>
        <v>0</v>
      </c>
    </row>
    <row r="14" spans="3:7" ht="12.75">
      <c r="C14" s="8"/>
      <c r="D14" s="8"/>
      <c r="E14" s="8"/>
      <c r="F14" s="8"/>
      <c r="G14" s="8"/>
    </row>
    <row r="15" spans="2:7" ht="13.5" thickBot="1">
      <c r="B15" s="1" t="s">
        <v>125</v>
      </c>
      <c r="C15" s="19">
        <f>SUM(C9:C14)</f>
        <v>60000</v>
      </c>
      <c r="D15" s="19">
        <f>SUM(D9:D14)</f>
        <v>1433</v>
      </c>
      <c r="E15" s="19">
        <f>SUM(E9:E14)</f>
        <v>2442</v>
      </c>
      <c r="F15" s="19">
        <f>SUM(F9:F14)</f>
        <v>19995</v>
      </c>
      <c r="G15" s="19">
        <f>SUM(G9:G14)</f>
        <v>83870</v>
      </c>
    </row>
    <row r="16" spans="3:7" ht="13.5" thickTop="1">
      <c r="C16" s="8"/>
      <c r="D16" s="8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2:7" ht="12.75">
      <c r="B18" s="1" t="s">
        <v>110</v>
      </c>
      <c r="C18" s="8">
        <v>60000</v>
      </c>
      <c r="D18" s="8">
        <v>1433</v>
      </c>
      <c r="E18" s="8">
        <v>2483</v>
      </c>
      <c r="F18" s="8">
        <v>20840</v>
      </c>
      <c r="G18" s="8">
        <f>SUM(C18:F18)</f>
        <v>84756</v>
      </c>
    </row>
    <row r="19" spans="3:7" ht="12.75">
      <c r="C19" s="8"/>
      <c r="D19" s="8"/>
      <c r="E19" s="8"/>
      <c r="F19" s="8"/>
      <c r="G19" s="8"/>
    </row>
    <row r="20" spans="2:7" ht="12.75">
      <c r="B20" s="1" t="s">
        <v>56</v>
      </c>
      <c r="C20" s="8">
        <v>0</v>
      </c>
      <c r="D20" s="8">
        <v>0</v>
      </c>
      <c r="E20" s="8">
        <v>0</v>
      </c>
      <c r="F20" s="8">
        <v>-627</v>
      </c>
      <c r="G20" s="8">
        <f>SUM(C20:F20)</f>
        <v>-627</v>
      </c>
    </row>
    <row r="21" spans="3:7" ht="12.75">
      <c r="C21" s="8"/>
      <c r="D21" s="8"/>
      <c r="E21" s="8"/>
      <c r="F21" s="8"/>
      <c r="G21" s="8"/>
    </row>
    <row r="22" spans="2:7" ht="12.75">
      <c r="B22" s="1" t="s">
        <v>119</v>
      </c>
      <c r="C22" s="8"/>
      <c r="D22" s="8">
        <v>0</v>
      </c>
      <c r="E22" s="8">
        <v>0</v>
      </c>
      <c r="F22" s="8">
        <v>0</v>
      </c>
      <c r="G22" s="8">
        <f>SUM(C22:F22)</f>
        <v>0</v>
      </c>
    </row>
    <row r="23" spans="3:7" ht="12.75">
      <c r="C23" s="8"/>
      <c r="D23" s="8"/>
      <c r="E23" s="8"/>
      <c r="F23" s="8"/>
      <c r="G23" s="8"/>
    </row>
    <row r="24" spans="2:7" ht="12.75">
      <c r="B24" s="1" t="s">
        <v>82</v>
      </c>
      <c r="C24" s="8">
        <v>0</v>
      </c>
      <c r="D24" s="8">
        <v>0</v>
      </c>
      <c r="E24" s="8">
        <v>0</v>
      </c>
      <c r="F24" s="8">
        <v>0</v>
      </c>
      <c r="G24" s="8">
        <f>SUM(C24:F24)</f>
        <v>0</v>
      </c>
    </row>
    <row r="25" spans="3:7" ht="12.75">
      <c r="C25" s="8"/>
      <c r="D25" s="8"/>
      <c r="E25" s="8"/>
      <c r="F25" s="8"/>
      <c r="G25" s="8"/>
    </row>
    <row r="26" spans="2:7" ht="13.5" thickBot="1">
      <c r="B26" s="1" t="s">
        <v>126</v>
      </c>
      <c r="C26" s="19">
        <f>SUM(C18:C25)</f>
        <v>60000</v>
      </c>
      <c r="D26" s="19">
        <f>SUM(D18:D25)</f>
        <v>1433</v>
      </c>
      <c r="E26" s="19">
        <f>SUM(E18:E25)</f>
        <v>2483</v>
      </c>
      <c r="F26" s="19">
        <f>SUM(F18:F25)</f>
        <v>20213</v>
      </c>
      <c r="G26" s="19">
        <f>SUM(G18:G25)</f>
        <v>84129</v>
      </c>
    </row>
    <row r="27" spans="3:7" ht="13.5" thickTop="1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2:7" ht="12.75">
      <c r="B29" s="3" t="s">
        <v>66</v>
      </c>
      <c r="C29" s="8"/>
      <c r="D29" s="8"/>
      <c r="E29" s="8"/>
      <c r="F29" s="8"/>
      <c r="G29" s="8"/>
    </row>
    <row r="30" spans="2:7" ht="12.75">
      <c r="B30" s="3" t="s">
        <v>127</v>
      </c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3:7" ht="12.75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</sheetData>
  <printOptions/>
  <pageMargins left="0.86" right="0.28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workbookViewId="0" topLeftCell="A43">
      <selection activeCell="B63" sqref="B63"/>
    </sheetView>
  </sheetViews>
  <sheetFormatPr defaultColWidth="9.33203125" defaultRowHeight="12.75"/>
  <cols>
    <col min="1" max="1" width="3.33203125" style="1" customWidth="1"/>
    <col min="2" max="2" width="63.16015625" style="1" customWidth="1"/>
    <col min="3" max="3" width="18.6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67</v>
      </c>
    </row>
    <row r="4" spans="3:5" ht="12.75">
      <c r="C4" s="7" t="s">
        <v>93</v>
      </c>
      <c r="E4" s="7" t="s">
        <v>93</v>
      </c>
    </row>
    <row r="5" spans="3:5" ht="12.75">
      <c r="C5" s="7" t="s">
        <v>128</v>
      </c>
      <c r="E5" s="7" t="s">
        <v>129</v>
      </c>
    </row>
    <row r="6" spans="3:5" ht="12.75">
      <c r="C6" s="7" t="s">
        <v>6</v>
      </c>
      <c r="E6" s="7" t="s">
        <v>6</v>
      </c>
    </row>
    <row r="7" spans="2:5" ht="12.75">
      <c r="B7" s="3" t="s">
        <v>68</v>
      </c>
      <c r="E7" s="8"/>
    </row>
    <row r="8" spans="2:5" ht="12.75">
      <c r="B8" s="1" t="s">
        <v>131</v>
      </c>
      <c r="C8" s="8">
        <v>-546</v>
      </c>
      <c r="E8" s="8">
        <v>-682</v>
      </c>
    </row>
    <row r="9" spans="2:5" ht="12.75">
      <c r="B9" s="1" t="s">
        <v>69</v>
      </c>
      <c r="C9" s="8"/>
      <c r="E9" s="8"/>
    </row>
    <row r="10" spans="2:5" ht="12.75">
      <c r="B10" s="1" t="s">
        <v>70</v>
      </c>
      <c r="C10" s="8">
        <v>1001</v>
      </c>
      <c r="E10" s="8">
        <v>1042</v>
      </c>
    </row>
    <row r="11" spans="2:5" ht="12.75">
      <c r="B11" s="1" t="s">
        <v>71</v>
      </c>
      <c r="C11" s="8">
        <v>142</v>
      </c>
      <c r="E11" s="8">
        <v>125</v>
      </c>
    </row>
    <row r="12" spans="2:5" ht="12.75">
      <c r="B12" s="1" t="s">
        <v>72</v>
      </c>
      <c r="C12" s="8">
        <v>-24</v>
      </c>
      <c r="E12" s="8">
        <v>-3</v>
      </c>
    </row>
    <row r="13" spans="2:5" ht="12.75">
      <c r="B13" s="1" t="s">
        <v>105</v>
      </c>
      <c r="C13" s="8">
        <v>3</v>
      </c>
      <c r="E13" s="8">
        <v>-8</v>
      </c>
    </row>
    <row r="14" spans="2:5" ht="12.75">
      <c r="B14" s="1" t="s">
        <v>94</v>
      </c>
      <c r="C14" s="8">
        <v>0</v>
      </c>
      <c r="E14" s="8">
        <v>15</v>
      </c>
    </row>
    <row r="15" spans="3:5" ht="12.75">
      <c r="C15" s="13"/>
      <c r="E15" s="13"/>
    </row>
    <row r="16" spans="2:5" ht="12.75">
      <c r="B16" s="1" t="s">
        <v>73</v>
      </c>
      <c r="C16" s="8">
        <f>SUM(C8:C15)</f>
        <v>576</v>
      </c>
      <c r="E16" s="8">
        <f>SUM(E8:E15)</f>
        <v>489</v>
      </c>
    </row>
    <row r="17" spans="3:5" ht="12.75">
      <c r="C17" s="8"/>
      <c r="E17" s="8"/>
    </row>
    <row r="18" spans="2:5" ht="12.75">
      <c r="B18" s="1" t="s">
        <v>100</v>
      </c>
      <c r="C18" s="8">
        <v>591</v>
      </c>
      <c r="E18" s="8">
        <v>-391</v>
      </c>
    </row>
    <row r="19" spans="2:5" ht="12.75">
      <c r="B19" s="1" t="s">
        <v>101</v>
      </c>
      <c r="C19" s="8">
        <v>893</v>
      </c>
      <c r="E19" s="8">
        <v>3719</v>
      </c>
    </row>
    <row r="20" spans="2:5" ht="12.75">
      <c r="B20" s="1" t="s">
        <v>95</v>
      </c>
      <c r="C20" s="8">
        <v>227</v>
      </c>
      <c r="E20" s="8">
        <v>-3395</v>
      </c>
    </row>
    <row r="21" spans="3:5" ht="12.75">
      <c r="C21" s="13"/>
      <c r="E21" s="13"/>
    </row>
    <row r="22" spans="2:5" ht="12.75">
      <c r="B22" s="1" t="s">
        <v>97</v>
      </c>
      <c r="C22" s="8">
        <f>SUM(C16:C21)</f>
        <v>2287</v>
      </c>
      <c r="D22" s="8"/>
      <c r="E22" s="8">
        <f>SUM(E16:E21)</f>
        <v>422</v>
      </c>
    </row>
    <row r="23" spans="3:5" ht="12.75">
      <c r="C23" s="8"/>
      <c r="E23" s="8"/>
    </row>
    <row r="24" spans="2:5" ht="12.75">
      <c r="B24" s="1" t="s">
        <v>74</v>
      </c>
      <c r="C24" s="8">
        <v>-143</v>
      </c>
      <c r="E24" s="8">
        <v>-125</v>
      </c>
    </row>
    <row r="25" spans="2:5" ht="12.75">
      <c r="B25" s="1" t="s">
        <v>72</v>
      </c>
      <c r="C25" s="8">
        <v>24</v>
      </c>
      <c r="E25" s="8">
        <v>3</v>
      </c>
    </row>
    <row r="26" spans="2:5" ht="12.75">
      <c r="B26" s="1" t="s">
        <v>75</v>
      </c>
      <c r="C26" s="8">
        <v>-231</v>
      </c>
      <c r="E26" s="8">
        <v>-196</v>
      </c>
    </row>
    <row r="27" spans="2:5" ht="12.75">
      <c r="B27" s="1" t="s">
        <v>109</v>
      </c>
      <c r="C27" s="8">
        <v>0</v>
      </c>
      <c r="E27" s="8">
        <v>1652</v>
      </c>
    </row>
    <row r="28" spans="3:5" ht="12.75">
      <c r="C28" s="13"/>
      <c r="E28" s="13"/>
    </row>
    <row r="29" spans="2:5" ht="12.75">
      <c r="B29" s="1" t="s">
        <v>98</v>
      </c>
      <c r="C29" s="8">
        <f>SUM(C22:C28)</f>
        <v>1937</v>
      </c>
      <c r="E29" s="8">
        <f>SUM(E22:E28)</f>
        <v>1756</v>
      </c>
    </row>
    <row r="30" spans="3:5" ht="12.75">
      <c r="C30" s="8"/>
      <c r="E30" s="8"/>
    </row>
    <row r="31" spans="2:5" ht="12.75">
      <c r="B31" s="3" t="s">
        <v>76</v>
      </c>
      <c r="C31" s="8"/>
      <c r="E31" s="8"/>
    </row>
    <row r="32" spans="3:5" ht="12.75">
      <c r="C32" s="8"/>
      <c r="E32" s="20"/>
    </row>
    <row r="33" spans="2:5" ht="12.75">
      <c r="B33" s="1" t="s">
        <v>77</v>
      </c>
      <c r="C33" s="9">
        <v>-226</v>
      </c>
      <c r="D33" s="8"/>
      <c r="E33" s="9">
        <v>-148</v>
      </c>
    </row>
    <row r="34" spans="2:5" ht="12.75">
      <c r="B34" s="1" t="s">
        <v>78</v>
      </c>
      <c r="C34" s="10">
        <v>142</v>
      </c>
      <c r="D34" s="8"/>
      <c r="E34" s="10">
        <v>39</v>
      </c>
    </row>
    <row r="35" spans="3:5" ht="12.75">
      <c r="C35" s="21"/>
      <c r="D35" s="8"/>
      <c r="E35" s="21"/>
    </row>
    <row r="36" spans="2:5" ht="12.75">
      <c r="B36" s="1" t="s">
        <v>79</v>
      </c>
      <c r="C36" s="8">
        <f>SUM(C33:C35)</f>
        <v>-84</v>
      </c>
      <c r="E36" s="8">
        <f>SUM(E33:E35)</f>
        <v>-109</v>
      </c>
    </row>
    <row r="37" spans="3:5" ht="12.75">
      <c r="C37" s="8"/>
      <c r="E37" s="20"/>
    </row>
    <row r="38" spans="2:5" ht="12.75">
      <c r="B38" s="3" t="s">
        <v>80</v>
      </c>
      <c r="C38" s="8"/>
      <c r="E38" s="20"/>
    </row>
    <row r="39" spans="3:5" ht="12.75">
      <c r="C39" s="8"/>
      <c r="E39" s="20"/>
    </row>
    <row r="40" spans="2:5" ht="12.75">
      <c r="B40" s="1" t="s">
        <v>81</v>
      </c>
      <c r="C40" s="9">
        <v>-3228</v>
      </c>
      <c r="D40" s="8"/>
      <c r="E40" s="9">
        <v>-6260</v>
      </c>
    </row>
    <row r="41" spans="2:5" ht="12.75">
      <c r="B41" s="1" t="s">
        <v>114</v>
      </c>
      <c r="C41" s="10">
        <v>-68</v>
      </c>
      <c r="D41" s="8"/>
      <c r="E41" s="10">
        <v>2635</v>
      </c>
    </row>
    <row r="42" spans="2:5" ht="12.75">
      <c r="B42" s="1" t="s">
        <v>115</v>
      </c>
      <c r="C42" s="10">
        <v>-150</v>
      </c>
      <c r="D42" s="8"/>
      <c r="E42" s="10">
        <v>-86</v>
      </c>
    </row>
    <row r="43" spans="2:5" ht="12.75">
      <c r="B43" s="1" t="s">
        <v>82</v>
      </c>
      <c r="C43" s="10">
        <v>0</v>
      </c>
      <c r="D43" s="8"/>
      <c r="E43" s="10">
        <v>0</v>
      </c>
    </row>
    <row r="44" spans="2:5" ht="12.75">
      <c r="B44" s="1" t="s">
        <v>108</v>
      </c>
      <c r="C44" s="10">
        <v>-2500</v>
      </c>
      <c r="D44" s="8"/>
      <c r="E44" s="10">
        <v>0</v>
      </c>
    </row>
    <row r="45" spans="3:5" ht="12.75">
      <c r="C45" s="21"/>
      <c r="D45" s="8"/>
      <c r="E45" s="21"/>
    </row>
    <row r="46" spans="2:5" ht="12.75">
      <c r="B46" s="1" t="s">
        <v>99</v>
      </c>
      <c r="C46" s="8">
        <f>SUM(C40:C45)</f>
        <v>-5946</v>
      </c>
      <c r="E46" s="8">
        <f>SUM(E40:E45)</f>
        <v>-3711</v>
      </c>
    </row>
    <row r="47" spans="3:5" ht="12.75">
      <c r="C47" s="13"/>
      <c r="E47" s="22"/>
    </row>
    <row r="48" spans="2:5" ht="12.75">
      <c r="B48" s="1" t="s">
        <v>83</v>
      </c>
      <c r="C48" s="8">
        <f>+C29+C36+C46</f>
        <v>-4093</v>
      </c>
      <c r="E48" s="8">
        <f>+E29+E36+E46</f>
        <v>-2064</v>
      </c>
    </row>
    <row r="49" spans="3:5" ht="12.75">
      <c r="C49" s="8"/>
      <c r="E49" s="20"/>
    </row>
    <row r="50" spans="2:5" ht="12.75">
      <c r="B50" s="1" t="s">
        <v>84</v>
      </c>
      <c r="C50" s="8">
        <v>4041</v>
      </c>
      <c r="E50" s="20">
        <v>2904</v>
      </c>
    </row>
    <row r="51" spans="3:5" ht="12.75">
      <c r="C51" s="8"/>
      <c r="E51" s="20"/>
    </row>
    <row r="52" spans="2:5" ht="13.5" thickBot="1">
      <c r="B52" s="1" t="s">
        <v>85</v>
      </c>
      <c r="C52" s="19">
        <f>+C48+C50</f>
        <v>-52</v>
      </c>
      <c r="E52" s="19">
        <f>+E48+E50</f>
        <v>840</v>
      </c>
    </row>
    <row r="53" spans="3:5" ht="13.5" thickTop="1">
      <c r="C53" s="8"/>
      <c r="E53" s="20"/>
    </row>
    <row r="54" spans="2:5" ht="12.75">
      <c r="B54" s="1" t="s">
        <v>86</v>
      </c>
      <c r="C54" s="8"/>
      <c r="E54" s="20"/>
    </row>
    <row r="55" spans="3:5" ht="12.75">
      <c r="C55" s="8"/>
      <c r="E55" s="20"/>
    </row>
    <row r="56" spans="2:5" ht="12.75">
      <c r="B56" s="1" t="s">
        <v>87</v>
      </c>
      <c r="C56" s="8">
        <v>4340</v>
      </c>
      <c r="E56" s="8">
        <v>6641</v>
      </c>
    </row>
    <row r="57" spans="2:5" ht="12.75">
      <c r="B57" s="1" t="s">
        <v>88</v>
      </c>
      <c r="C57" s="13">
        <v>-4389</v>
      </c>
      <c r="E57" s="13">
        <v>-5782</v>
      </c>
    </row>
    <row r="58" spans="3:5" ht="12.75">
      <c r="C58" s="8">
        <f>SUM(C56:C57)</f>
        <v>-49</v>
      </c>
      <c r="E58" s="8">
        <f>SUM(E56:E57)</f>
        <v>859</v>
      </c>
    </row>
    <row r="59" spans="2:5" ht="12.75">
      <c r="B59" s="1" t="s">
        <v>89</v>
      </c>
      <c r="C59" s="8">
        <v>-3</v>
      </c>
      <c r="E59" s="8">
        <v>-19</v>
      </c>
    </row>
    <row r="60" spans="3:5" ht="13.5" thickBot="1">
      <c r="C60" s="19">
        <f>SUM(C58:C59)</f>
        <v>-52</v>
      </c>
      <c r="E60" s="19">
        <f>SUM(E58:E59)</f>
        <v>840</v>
      </c>
    </row>
    <row r="61" spans="3:5" ht="13.5" thickTop="1">
      <c r="C61" s="23"/>
      <c r="E61" s="20"/>
    </row>
    <row r="62" spans="3:5" ht="12.75">
      <c r="C62" s="8"/>
      <c r="E62" s="20"/>
    </row>
    <row r="63" spans="2:5" ht="12.75">
      <c r="B63" s="3" t="s">
        <v>90</v>
      </c>
      <c r="C63" s="8"/>
      <c r="E63" s="20"/>
    </row>
    <row r="64" spans="2:5" ht="12.75">
      <c r="B64" s="3" t="s">
        <v>130</v>
      </c>
      <c r="C64" s="8"/>
      <c r="E64" s="20"/>
    </row>
    <row r="65" spans="3:5" ht="12.75">
      <c r="C65" s="8"/>
      <c r="E65" s="20"/>
    </row>
    <row r="66" spans="3:5" ht="12.75">
      <c r="C66" s="8"/>
      <c r="E66" s="20"/>
    </row>
    <row r="67" spans="2:5" ht="12.75">
      <c r="B67" s="26"/>
      <c r="C67" s="23"/>
      <c r="D67" s="26"/>
      <c r="E67" s="27"/>
    </row>
    <row r="68" spans="2:5" ht="12.75">
      <c r="B68" s="26"/>
      <c r="C68" s="23"/>
      <c r="D68" s="26"/>
      <c r="E68" s="27"/>
    </row>
    <row r="69" spans="2:5" ht="12.75">
      <c r="B69" s="26"/>
      <c r="C69" s="23"/>
      <c r="D69" s="26"/>
      <c r="E69" s="27"/>
    </row>
    <row r="70" spans="2:5" ht="12.75">
      <c r="B70" s="26"/>
      <c r="C70" s="23"/>
      <c r="D70" s="26"/>
      <c r="E70" s="27"/>
    </row>
    <row r="71" spans="2:5" ht="12.75">
      <c r="B71" s="26"/>
      <c r="C71" s="28"/>
      <c r="D71" s="26"/>
      <c r="E71" s="27"/>
    </row>
    <row r="72" spans="2:5" ht="12.75">
      <c r="B72" s="26"/>
      <c r="C72" s="23"/>
      <c r="D72" s="26"/>
      <c r="E72" s="27"/>
    </row>
    <row r="73" spans="2:5" ht="12.75">
      <c r="B73" s="26"/>
      <c r="C73" s="23"/>
      <c r="D73" s="26"/>
      <c r="E73" s="27"/>
    </row>
    <row r="74" spans="2:5" ht="12.75">
      <c r="B74" s="26"/>
      <c r="C74" s="23"/>
      <c r="D74" s="26"/>
      <c r="E74" s="27"/>
    </row>
    <row r="75" spans="2:5" ht="12.75">
      <c r="B75" s="26"/>
      <c r="C75" s="23"/>
      <c r="D75" s="26"/>
      <c r="E75" s="27"/>
    </row>
    <row r="76" spans="2:5" ht="12.75">
      <c r="B76" s="26"/>
      <c r="C76" s="23"/>
      <c r="D76" s="26"/>
      <c r="E76" s="27"/>
    </row>
    <row r="77" spans="2:5" ht="12.75">
      <c r="B77" s="26"/>
      <c r="C77" s="23"/>
      <c r="D77" s="26"/>
      <c r="E77" s="27"/>
    </row>
    <row r="78" spans="2:5" ht="12.75">
      <c r="B78" s="26"/>
      <c r="C78" s="23"/>
      <c r="D78" s="26"/>
      <c r="E78" s="27"/>
    </row>
    <row r="79" spans="2:5" ht="12.75">
      <c r="B79" s="26"/>
      <c r="C79" s="23"/>
      <c r="D79" s="26"/>
      <c r="E79" s="27"/>
    </row>
    <row r="80" spans="2:5" ht="12.75">
      <c r="B80" s="26"/>
      <c r="C80" s="23"/>
      <c r="D80" s="26"/>
      <c r="E80" s="27"/>
    </row>
    <row r="81" spans="3:5" ht="12.75">
      <c r="C81" s="8"/>
      <c r="E81" s="20"/>
    </row>
    <row r="82" spans="3:5" ht="12.75">
      <c r="C82" s="8"/>
      <c r="E82" s="20"/>
    </row>
    <row r="83" spans="3:5" ht="12.75">
      <c r="C83" s="8"/>
      <c r="E83" s="20"/>
    </row>
    <row r="84" spans="3:5" ht="12.75">
      <c r="C84" s="8"/>
      <c r="E84" s="20"/>
    </row>
    <row r="85" spans="3:5" ht="12.75">
      <c r="C85" s="8"/>
      <c r="E85" s="20"/>
    </row>
    <row r="86" spans="3:5" ht="12.75">
      <c r="C86" s="8"/>
      <c r="E86" s="20"/>
    </row>
    <row r="87" spans="3:5" ht="12.75">
      <c r="C87" s="8"/>
      <c r="E87" s="20"/>
    </row>
    <row r="88" spans="3:5" ht="12.75">
      <c r="C88" s="8"/>
      <c r="E88" s="20"/>
    </row>
    <row r="89" spans="3:5" ht="12.75">
      <c r="C89" s="8"/>
      <c r="E89" s="20"/>
    </row>
    <row r="90" spans="3:5" ht="12.75">
      <c r="C90" s="8"/>
      <c r="E90" s="20"/>
    </row>
    <row r="91" spans="3:5" ht="12.75">
      <c r="C91" s="8"/>
      <c r="E91" s="20"/>
    </row>
    <row r="92" spans="3:5" ht="12.75">
      <c r="C92" s="8"/>
      <c r="E92" s="20"/>
    </row>
    <row r="93" spans="3:5" ht="12.75">
      <c r="C93" s="8"/>
      <c r="E93" s="20"/>
    </row>
    <row r="94" spans="3:5" ht="12.75">
      <c r="C94" s="8"/>
      <c r="E94" s="20"/>
    </row>
    <row r="95" spans="3:5" ht="12.75">
      <c r="C95" s="8"/>
      <c r="E95" s="20"/>
    </row>
    <row r="96" spans="3:5" ht="12.75">
      <c r="C96" s="8"/>
      <c r="E96" s="20"/>
    </row>
    <row r="97" spans="3:5" ht="12.75">
      <c r="C97" s="8"/>
      <c r="E97" s="20"/>
    </row>
    <row r="98" spans="3:5" ht="12.75">
      <c r="C98" s="8"/>
      <c r="E98" s="20"/>
    </row>
    <row r="99" spans="3:5" ht="12.75">
      <c r="C99" s="8"/>
      <c r="E99" s="20"/>
    </row>
    <row r="100" spans="3:5" ht="12.75">
      <c r="C100" s="8"/>
      <c r="E100" s="20"/>
    </row>
    <row r="101" spans="3:5" ht="12.75">
      <c r="C101" s="8"/>
      <c r="E101" s="20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1.38" right="0.3" top="0.57" bottom="0.59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JL1</cp:lastModifiedBy>
  <cp:lastPrinted>2006-05-27T08:00:58Z</cp:lastPrinted>
  <dcterms:created xsi:type="dcterms:W3CDTF">1996-10-14T23:33:28Z</dcterms:created>
  <dcterms:modified xsi:type="dcterms:W3CDTF">2006-05-27T08:01:08Z</dcterms:modified>
  <cp:category/>
  <cp:version/>
  <cp:contentType/>
  <cp:contentStatus/>
</cp:coreProperties>
</file>